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3"/>
  <c r="D5" s="1"/>
  <c r="D42"/>
  <c r="D41"/>
  <c r="D39"/>
  <c r="D38"/>
  <c r="D37"/>
  <c r="D36"/>
  <c r="D34"/>
  <c r="D33"/>
  <c r="D32"/>
  <c r="D31"/>
  <c r="D30"/>
  <c r="D29"/>
  <c r="D28"/>
  <c r="D27"/>
  <c r="D25"/>
  <c r="D24"/>
  <c r="D23"/>
  <c r="D22"/>
  <c r="D21"/>
  <c r="D20"/>
  <c r="D18"/>
  <c r="D17"/>
  <c r="D16"/>
  <c r="D15"/>
  <c r="D14"/>
  <c r="D13"/>
  <c r="D12"/>
  <c r="D10"/>
  <c r="D9"/>
  <c r="D8"/>
  <c r="C43"/>
  <c r="D11" l="1"/>
  <c r="D35"/>
  <c r="D7"/>
  <c r="D26"/>
  <c r="D19" s="1"/>
  <c r="D40"/>
  <c r="D43" l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<sst xmlns="http://schemas.openxmlformats.org/spreadsheetml/2006/main" count="78" uniqueCount="77">
  <si>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</si>
  <si>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</si>
  <si>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</si>
  <si>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</si>
  <si>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</si>
  <si>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</si>
  <si>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</si>
  <si>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</si>
  <si>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</si>
  <si>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</si>
  <si>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</si>
  <si>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</si>
  <si>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3.3.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</si>
  <si>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</si>
  <si>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</si>
  <si>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</si>
  <si>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</si>
  <si>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</si>
  <si>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</si>
  <si>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</si>
  <si>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</si>
  <si>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</si>
  <si>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</si>
  <si>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</si>
  <si>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</si>
  <si>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</si>
  <si>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</si>
  <si>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</si>
  <si>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</si>
  <si>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</si>
  <si>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</si>
  <si>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</si>
  <si>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</si>
  <si>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</si>
  <si>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общедомовой системы хол и гор/водоснабжения,  водоотведения в технических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</si>
  <si>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</si>
  <si>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</si>
  <si>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</si>
  <si>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</si>
  <si>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</si>
  <si>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</si>
  <si>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</si>
  <si>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V.  Прочее</t>
  </si>
  <si>
    <t>5.1.</t>
  </si>
  <si>
    <t>Услуги ООО "РРКЦ"</t>
  </si>
  <si>
    <t>5.2.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</si>
  <si>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</si>
  <si>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</si>
  <si>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</si>
  <si>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</si>
  <si>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Техническое обслуживание</t>
  </si>
  <si>
    <t>Дезинсекция подвальных помещений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</si>
  <si>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</si>
  <si>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</si>
  <si>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</si>
  <si>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</si>
  <si>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</si>
  <si>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</si>
  <si>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</si>
  <si>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</si>
  <si>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</si>
  <si>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4.7.7.</t>
  </si>
  <si>
    <t>4.8.</t>
  </si>
  <si>
    <t>4.8.1.</t>
  </si>
  <si>
    <t>4.8.2.</t>
  </si>
  <si>
    <t>4.8.3.</t>
  </si>
  <si>
    <t>4.8.4.</t>
  </si>
  <si>
    <t>2.1.</t>
  </si>
  <si>
    <t>Прочие материальные затраты на санитарное содержание</t>
  </si>
  <si>
    <t>2.2.</t>
  </si>
  <si>
    <t>Прочистка ливнестоков</t>
  </si>
  <si>
    <t>3.7.</t>
  </si>
  <si>
    <t>Расчет стоимости содержания общего имущества многоквартирного дома по адресу: г.Белгород, ул.Садовая д.23а, в соответствии со стандартом эксплуатации</t>
  </si>
  <si>
    <t>Материальные затраты на содержание внутридомового инженерного оборудования и конструктивных элементов</t>
  </si>
  <si>
    <t>2.3.</t>
  </si>
  <si>
    <t>1.1.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</si>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</sst>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192" fontId="1" fillId="0" borderId="1" xfId="0" applyNumberFormat="1" applyFont="1" applyBorder="1" applyAlignment="1">
      <alignment horizontal="center" vertical="top" wrapText="1"/>
    </xf>
    <xf numFmtId="192" fontId="2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192" fontId="4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F6" sqref="F6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8.25" customHeight="1">
      <c r="A2" s="19" t="s">
        <v>72</v>
      </c>
      <c r="B2" s="20"/>
      <c r="C2" s="20"/>
      <c r="D2" s="20"/>
    </row>
    <row r="3" spans="1:5" ht="13.5" thickBot="1"/>
    <row r="4" spans="1:5" ht="48.75" thickBot="1">
      <c r="A4" s="4" t="s">
        <v>0</v>
      </c>
      <c r="B4" s="4" t="s">
        <v>1</v>
      </c>
      <c r="C4" s="5" t="s">
        <v>49</v>
      </c>
      <c r="D4" s="5" t="s">
        <v>76</v>
      </c>
      <c r="E4" s="6" t="s">
        <v>48</v>
      </c>
    </row>
    <row r="5" spans="1:5" ht="13.5" customHeight="1" thickBot="1">
      <c r="A5" s="17" t="s">
        <v>2</v>
      </c>
      <c r="B5" s="18"/>
      <c r="C5" s="12">
        <v>1.2254000000000003</v>
      </c>
      <c r="D5" s="12">
        <f>SUM(D6)</f>
        <v>1.3450384000000004</v>
      </c>
      <c r="E5" s="7">
        <v>9.6000000000000002E-2</v>
      </c>
    </row>
    <row r="6" spans="1:5" ht="13.5" thickBot="1">
      <c r="A6" s="8" t="s">
        <v>75</v>
      </c>
      <c r="B6" s="9" t="s">
        <v>3</v>
      </c>
      <c r="C6" s="13">
        <v>1.2254000000000003</v>
      </c>
      <c r="D6" s="13">
        <f>C6*(1+$E$5)+0.002</f>
        <v>1.3450384000000004</v>
      </c>
    </row>
    <row r="7" spans="1:5" ht="13.5" customHeight="1" thickBot="1">
      <c r="A7" s="17" t="s">
        <v>4</v>
      </c>
      <c r="B7" s="18"/>
      <c r="C7" s="12">
        <v>4.1775000000000002</v>
      </c>
      <c r="D7" s="12">
        <f>SUM(D8:D10)</f>
        <v>4.5785400000000012</v>
      </c>
    </row>
    <row r="8" spans="1:5" ht="13.5" thickBot="1">
      <c r="A8" s="8" t="s">
        <v>67</v>
      </c>
      <c r="B8" s="9" t="s">
        <v>5</v>
      </c>
      <c r="C8" s="13">
        <v>3.8321600000000005</v>
      </c>
      <c r="D8" s="13">
        <f t="shared" ref="D8:D42" si="0">C8*(1+$E$5)</f>
        <v>4.200047360000001</v>
      </c>
    </row>
    <row r="9" spans="1:5" ht="24.75" thickBot="1">
      <c r="A9" s="8" t="s">
        <v>69</v>
      </c>
      <c r="B9" s="1" t="s">
        <v>68</v>
      </c>
      <c r="C9" s="13">
        <v>1.1140000000000001E-2</v>
      </c>
      <c r="D9" s="13">
        <f t="shared" si="0"/>
        <v>1.2209440000000002E-2</v>
      </c>
    </row>
    <row r="10" spans="1:5" ht="13.5" thickBot="1">
      <c r="A10" s="8" t="s">
        <v>74</v>
      </c>
      <c r="B10" s="9" t="s">
        <v>6</v>
      </c>
      <c r="C10" s="13">
        <v>0.3342</v>
      </c>
      <c r="D10" s="13">
        <f t="shared" si="0"/>
        <v>0.36628320000000003</v>
      </c>
    </row>
    <row r="11" spans="1:5" ht="13.5" customHeight="1" thickBot="1">
      <c r="A11" s="17" t="s">
        <v>7</v>
      </c>
      <c r="B11" s="18"/>
      <c r="C11" s="12">
        <v>1.6732280000000002</v>
      </c>
      <c r="D11" s="12">
        <f>SUM(D12:D18)</f>
        <v>1.8338578880000003</v>
      </c>
    </row>
    <row r="12" spans="1:5" ht="24.75" thickBot="1">
      <c r="A12" s="8" t="s">
        <v>8</v>
      </c>
      <c r="B12" s="9" t="s">
        <v>9</v>
      </c>
      <c r="C12" s="13">
        <v>8.8006000000000015E-2</v>
      </c>
      <c r="D12" s="13">
        <f t="shared" si="0"/>
        <v>9.6454576000000028E-2</v>
      </c>
    </row>
    <row r="13" spans="1:5" ht="13.5" thickBot="1">
      <c r="A13" s="8" t="s">
        <v>10</v>
      </c>
      <c r="B13" s="9" t="s">
        <v>11</v>
      </c>
      <c r="C13" s="13">
        <v>0.18046800000000002</v>
      </c>
      <c r="D13" s="13">
        <f t="shared" si="0"/>
        <v>0.19779292800000003</v>
      </c>
    </row>
    <row r="14" spans="1:5" ht="13.5" thickBot="1">
      <c r="A14" s="8" t="s">
        <v>12</v>
      </c>
      <c r="B14" s="9" t="s">
        <v>70</v>
      </c>
      <c r="C14" s="13">
        <v>0</v>
      </c>
      <c r="D14" s="13">
        <f t="shared" si="0"/>
        <v>0</v>
      </c>
    </row>
    <row r="15" spans="1:5" ht="24.75" thickBot="1">
      <c r="A15" s="8" t="s">
        <v>13</v>
      </c>
      <c r="B15" s="9" t="s">
        <v>14</v>
      </c>
      <c r="C15" s="13">
        <v>4.7902E-2</v>
      </c>
      <c r="D15" s="13">
        <f t="shared" si="0"/>
        <v>5.2500592000000006E-2</v>
      </c>
    </row>
    <row r="16" spans="1:5" ht="24.75" thickBot="1">
      <c r="A16" s="8" t="s">
        <v>15</v>
      </c>
      <c r="B16" s="9" t="s">
        <v>16</v>
      </c>
      <c r="C16" s="13">
        <v>0.52135200000000004</v>
      </c>
      <c r="D16" s="13">
        <f t="shared" si="0"/>
        <v>0.57140179200000007</v>
      </c>
    </row>
    <row r="17" spans="1:4" ht="24.75" thickBot="1">
      <c r="A17" s="8" t="s">
        <v>17</v>
      </c>
      <c r="B17" s="9" t="s">
        <v>18</v>
      </c>
      <c r="C17" s="13">
        <v>0.71296000000000004</v>
      </c>
      <c r="D17" s="13">
        <f t="shared" si="0"/>
        <v>0.78140416000000013</v>
      </c>
    </row>
    <row r="18" spans="1:4" ht="13.5" customHeight="1" thickBot="1">
      <c r="A18" s="8" t="s">
        <v>71</v>
      </c>
      <c r="B18" s="9" t="s">
        <v>19</v>
      </c>
      <c r="C18" s="13">
        <v>0.12254000000000001</v>
      </c>
      <c r="D18" s="13">
        <f t="shared" si="0"/>
        <v>0.13430384000000001</v>
      </c>
    </row>
    <row r="19" spans="1:4" ht="13.5" customHeight="1" thickBot="1">
      <c r="A19" s="17" t="s">
        <v>20</v>
      </c>
      <c r="B19" s="18"/>
      <c r="C19" s="12">
        <v>2.0141120000000003</v>
      </c>
      <c r="D19" s="12">
        <f>SUM(D20:D26,D35)</f>
        <v>2.2074667520000006</v>
      </c>
    </row>
    <row r="20" spans="1:4" ht="13.5" thickBot="1">
      <c r="A20" s="8" t="s">
        <v>21</v>
      </c>
      <c r="B20" s="9" t="s">
        <v>22</v>
      </c>
      <c r="C20" s="13">
        <v>0.49016000000000004</v>
      </c>
      <c r="D20" s="13">
        <f t="shared" si="0"/>
        <v>0.53721536000000003</v>
      </c>
    </row>
    <row r="21" spans="1:4" ht="13.5" thickBot="1">
      <c r="A21" s="8" t="s">
        <v>23</v>
      </c>
      <c r="B21" s="9" t="s">
        <v>24</v>
      </c>
      <c r="C21" s="13">
        <v>2.2280000000000001E-2</v>
      </c>
      <c r="D21" s="13">
        <f t="shared" si="0"/>
        <v>2.4418880000000004E-2</v>
      </c>
    </row>
    <row r="22" spans="1:4" ht="13.5" thickBot="1">
      <c r="A22" s="8" t="s">
        <v>25</v>
      </c>
      <c r="B22" s="9" t="s">
        <v>51</v>
      </c>
      <c r="C22" s="13">
        <v>7.7980000000000008E-2</v>
      </c>
      <c r="D22" s="13">
        <f t="shared" si="0"/>
        <v>8.5466080000000014E-2</v>
      </c>
    </row>
    <row r="23" spans="1:4" ht="13.5" thickBot="1">
      <c r="A23" s="8" t="s">
        <v>26</v>
      </c>
      <c r="B23" s="9" t="s">
        <v>27</v>
      </c>
      <c r="C23" s="13">
        <v>0.32306000000000001</v>
      </c>
      <c r="D23" s="13">
        <f t="shared" si="0"/>
        <v>0.35407376000000002</v>
      </c>
    </row>
    <row r="24" spans="1:4" ht="13.5" thickBot="1">
      <c r="A24" s="8" t="s">
        <v>28</v>
      </c>
      <c r="B24" s="9" t="s">
        <v>29</v>
      </c>
      <c r="C24" s="13">
        <v>0.12254000000000001</v>
      </c>
      <c r="D24" s="13">
        <f t="shared" si="0"/>
        <v>0.13430384000000001</v>
      </c>
    </row>
    <row r="25" spans="1:4" ht="13.5" thickBot="1">
      <c r="A25" s="8" t="s">
        <v>30</v>
      </c>
      <c r="B25" s="1" t="s">
        <v>52</v>
      </c>
      <c r="C25" s="13">
        <v>6.6840000000000011E-2</v>
      </c>
      <c r="D25" s="13">
        <f t="shared" si="0"/>
        <v>7.3256640000000012E-2</v>
      </c>
    </row>
    <row r="26" spans="1:4" ht="13.5" thickBot="1">
      <c r="A26" s="2" t="s">
        <v>53</v>
      </c>
      <c r="B26" s="10" t="s">
        <v>31</v>
      </c>
      <c r="C26" s="12">
        <v>0.81322000000000005</v>
      </c>
      <c r="D26" s="12">
        <f>SUM(D27:D34)</f>
        <v>0.89128912000000005</v>
      </c>
    </row>
    <row r="27" spans="1:4" ht="24.75" thickBot="1">
      <c r="A27" s="8" t="s">
        <v>54</v>
      </c>
      <c r="B27" s="9" t="s">
        <v>55</v>
      </c>
      <c r="C27" s="13">
        <v>8.4664000000000003E-2</v>
      </c>
      <c r="D27" s="13">
        <f t="shared" si="0"/>
        <v>9.2791744000000009E-2</v>
      </c>
    </row>
    <row r="28" spans="1:4" ht="36.75" thickBot="1">
      <c r="A28" s="8" t="s">
        <v>56</v>
      </c>
      <c r="B28" s="9" t="s">
        <v>32</v>
      </c>
      <c r="C28" s="13">
        <v>6.1270000000000005E-2</v>
      </c>
      <c r="D28" s="13">
        <f t="shared" si="0"/>
        <v>6.7151920000000004E-2</v>
      </c>
    </row>
    <row r="29" spans="1:4" ht="36.75" thickBot="1">
      <c r="A29" s="8" t="s">
        <v>57</v>
      </c>
      <c r="B29" s="9" t="s">
        <v>33</v>
      </c>
      <c r="C29" s="13">
        <v>0.11028600000000001</v>
      </c>
      <c r="D29" s="13">
        <f t="shared" si="0"/>
        <v>0.12087345600000002</v>
      </c>
    </row>
    <row r="30" spans="1:4" ht="36.75" thickBot="1">
      <c r="A30" s="8" t="s">
        <v>58</v>
      </c>
      <c r="B30" s="9" t="s">
        <v>34</v>
      </c>
      <c r="C30" s="13">
        <v>0.20609000000000002</v>
      </c>
      <c r="D30" s="13">
        <f t="shared" si="0"/>
        <v>0.22587464000000004</v>
      </c>
    </row>
    <row r="31" spans="1:4" ht="36.75" thickBot="1">
      <c r="A31" s="8" t="s">
        <v>59</v>
      </c>
      <c r="B31" s="9" t="s">
        <v>35</v>
      </c>
      <c r="C31" s="13">
        <v>1.7824000000000003E-2</v>
      </c>
      <c r="D31" s="13">
        <f t="shared" si="0"/>
        <v>1.9535104000000005E-2</v>
      </c>
    </row>
    <row r="32" spans="1:4" ht="36.75" thickBot="1">
      <c r="A32" s="8" t="s">
        <v>60</v>
      </c>
      <c r="B32" s="9" t="s">
        <v>36</v>
      </c>
      <c r="C32" s="13">
        <v>1.8938000000000003E-2</v>
      </c>
      <c r="D32" s="13">
        <f t="shared" si="0"/>
        <v>2.0756048000000006E-2</v>
      </c>
    </row>
    <row r="33" spans="1:4" ht="24.75" thickBot="1">
      <c r="A33" s="11" t="s">
        <v>60</v>
      </c>
      <c r="B33" s="9" t="s">
        <v>37</v>
      </c>
      <c r="C33" s="13">
        <v>0.24396600000000002</v>
      </c>
      <c r="D33" s="13">
        <f t="shared" si="0"/>
        <v>0.26738673600000001</v>
      </c>
    </row>
    <row r="34" spans="1:4" ht="36.75" thickBot="1">
      <c r="A34" s="11" t="s">
        <v>61</v>
      </c>
      <c r="B34" s="9" t="s">
        <v>38</v>
      </c>
      <c r="C34" s="13">
        <v>7.0182000000000008E-2</v>
      </c>
      <c r="D34" s="13">
        <f t="shared" si="0"/>
        <v>7.6919472000000016E-2</v>
      </c>
    </row>
    <row r="35" spans="1:4" ht="13.5" thickBot="1">
      <c r="A35" s="2" t="s">
        <v>62</v>
      </c>
      <c r="B35" s="10" t="s">
        <v>50</v>
      </c>
      <c r="C35" s="12">
        <v>9.8032000000000008E-2</v>
      </c>
      <c r="D35" s="12">
        <f>SUM(D36:D39)</f>
        <v>0.10744307200000001</v>
      </c>
    </row>
    <row r="36" spans="1:4" ht="24.75" thickBot="1">
      <c r="A36" s="8" t="s">
        <v>63</v>
      </c>
      <c r="B36" s="9" t="s">
        <v>39</v>
      </c>
      <c r="C36" s="13">
        <v>4.4560000000000002E-2</v>
      </c>
      <c r="D36" s="13">
        <f t="shared" si="0"/>
        <v>4.8837760000000008E-2</v>
      </c>
    </row>
    <row r="37" spans="1:4" ht="13.5" thickBot="1">
      <c r="A37" s="8" t="s">
        <v>64</v>
      </c>
      <c r="B37" s="9" t="s">
        <v>40</v>
      </c>
      <c r="C37" s="13">
        <v>1.0026E-2</v>
      </c>
      <c r="D37" s="13">
        <f t="shared" si="0"/>
        <v>1.0988496E-2</v>
      </c>
    </row>
    <row r="38" spans="1:4" ht="13.5" thickBot="1">
      <c r="A38" s="8" t="s">
        <v>65</v>
      </c>
      <c r="B38" s="9" t="s">
        <v>41</v>
      </c>
      <c r="C38" s="13">
        <v>1.0026E-2</v>
      </c>
      <c r="D38" s="13">
        <f t="shared" si="0"/>
        <v>1.0988496E-2</v>
      </c>
    </row>
    <row r="39" spans="1:4" ht="24.75" thickBot="1">
      <c r="A39" s="3" t="s">
        <v>66</v>
      </c>
      <c r="B39" s="1" t="s">
        <v>73</v>
      </c>
      <c r="C39" s="13">
        <v>3.3420000000000005E-2</v>
      </c>
      <c r="D39" s="13">
        <f t="shared" si="0"/>
        <v>3.6628320000000006E-2</v>
      </c>
    </row>
    <row r="40" spans="1:4" ht="13.5" thickBot="1">
      <c r="A40" s="17" t="s">
        <v>42</v>
      </c>
      <c r="B40" s="18"/>
      <c r="C40" s="12">
        <v>4.2888999999999999</v>
      </c>
      <c r="D40" s="12">
        <f>SUM(D41:D42)</f>
        <v>4.7006344000000002</v>
      </c>
    </row>
    <row r="41" spans="1:4" ht="13.5" thickBot="1">
      <c r="A41" s="8" t="s">
        <v>43</v>
      </c>
      <c r="B41" s="9" t="s">
        <v>44</v>
      </c>
      <c r="C41" s="13">
        <v>0.30078000000000005</v>
      </c>
      <c r="D41" s="13">
        <f t="shared" si="0"/>
        <v>0.32965488000000009</v>
      </c>
    </row>
    <row r="42" spans="1:4" ht="13.5" thickBot="1">
      <c r="A42" s="8" t="s">
        <v>45</v>
      </c>
      <c r="B42" s="9" t="s">
        <v>46</v>
      </c>
      <c r="C42" s="13">
        <v>3.9881200000000003</v>
      </c>
      <c r="D42" s="13">
        <f t="shared" si="0"/>
        <v>4.3709795200000006</v>
      </c>
    </row>
    <row r="43" spans="1:4" ht="15.75" thickBot="1">
      <c r="A43" s="14"/>
      <c r="B43" s="15" t="s">
        <v>47</v>
      </c>
      <c r="C43" s="16">
        <f>C5+C7+C11+C19+C40</f>
        <v>13.379140000000001</v>
      </c>
      <c r="D43" s="16">
        <f>D5+D7+D11+D19+D40</f>
        <v>14.665537440000003</v>
      </c>
    </row>
  </sheetData>
  <mergeCells count="6">
    <mergeCell ref="A40:B40"/>
    <mergeCell ref="A19:B19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2018-07-12T10:22:22Z</dcterms:modified>
</cp:coreProperties>
</file>